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<sst xmlns="http://schemas.openxmlformats.org/spreadsheetml/2006/main" count="261" uniqueCount="150">
  <si>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</si>
  <si>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</si>
  <si>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</si>
  <si>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</si>
  <si>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</si>
  <si>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</si>
  <si>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</si>
  <si>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</si>
  <si>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</si>
  <si>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</si>
  <si>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</si>
  <si>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</si>
  <si>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</si>
  <si>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</si>
  <si>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</si>
  <si>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</si>
  <si>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</si>
  <si>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</si>
  <si>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</si>
  <si>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</si>
  <si>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</si>
  <si>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</si>
  <si>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</si>
  <si>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</si>
  <si>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</si>
  <si>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</si>
  <si>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</si>
  <si>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</si>
  <si>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</si>
  <si>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</si>
  <si>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</si>
  <si>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</si>
  <si>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</si>
  <si>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</si>
  <si>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</si>
  <si>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</si>
  <si>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</si>
  <si>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</si>
  <si>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</si>
  <si>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</si>
  <si>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</si>
  <si>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</si>
  <si>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</si>
  <si>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</si>
  <si>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</si>
  <si>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</si>
  <si>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</si>
  <si>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</si>
  <si>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</si>
  <si>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</si>
  <si>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</si>
  <si>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</si>
  <si>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</si>
  <si>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</si>
  <si>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</si>
  <si>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</si>
  <si>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</si>
  <si>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</si>
  <si>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</si>
  <si>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</si>
  <si>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</si>
  <si>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</si>
  <si>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</si>
  <si>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</si>
  <si>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</si>
  <si>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</si>
  <si>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</si>
  <si>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</si>
  <si>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</si>
  <si>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</si>
  <si>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</si>
  <si>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</si>
  <si>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</si>
  <si>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</si>
  <si>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</si>
  <si>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</si>
  <si>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</si>
  <si>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</si>
  <si>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</si>
  <si>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</si>
  <si>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</si>
  <si>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</si>
  <si>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</si>
  <si>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</si>
  <si>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</si>
  <si>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</si>
  <si>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</si>
  <si>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</si>
  <si>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</si>
  <si>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</si>
  <si>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</si>
  <si>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</si>
  <si>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</si>
  <si>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</si>
  <si>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</si>
  <si>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</si>
  <si>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</si>
  <si>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</si>
  <si>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</si>
  <si>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</si>
  <si>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</si>
  <si>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</si>
  <si>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</si>
  <si>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</si>
  <si>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</si>
  <si>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</si>
  <si>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</si>
  <si>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</si>
  <si>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</si>
  <si>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</si>
  <si>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</si>
  <si>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</si>
  <si>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</si>
  <si>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</si>
  <si>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</si>
  <si>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</si>
  <si>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</si>
  <si>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</si>
  <si>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</si>
  <si>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</si>
  <si>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</si>
  <si>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</si>
  <si>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</si>
  <si>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</si>
  <si>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</si>
  <si>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</si>
  <si>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</si>
  <si>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</si>
  <si>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</si>
  <si>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</si>
  <si>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</si>
  <si>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</si>
  <si>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</si>
  <si>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</si>
  <si>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</si>
  <si>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</si>
  <si>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</si>
  <si>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</si>
  <si>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</si>
  <si>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Seda Hotel, Cebu City</t>
  </si>
  <si>
    <t>Don Carlos A Gothong National High School, Cebu City</t>
  </si>
  <si>
    <t>100 Undernourished Student of Gothong National High School</t>
  </si>
  <si>
    <t>x</t>
  </si>
  <si>
    <t>Cebu Sports Club, Cebu City</t>
  </si>
  <si>
    <t>Basilica del Sto Nino de Cebu, Cebu City</t>
  </si>
  <si>
    <t>8 Sessions of Feeding for the Month of January 2020 (twice a week)</t>
  </si>
  <si>
    <t>Pterygium and Cataract Surgical Mission - 4 Days Surgery (Jan 28 - Feb 1)</t>
  </si>
  <si>
    <t>129 Cebuanos subject for surgery</t>
  </si>
  <si>
    <t>800 Pre listed Cebuanos with Eye Problem</t>
  </si>
  <si>
    <t>Pterygium and Cataract Surgical Mission - Screening of 800 Patients (eyeglass distribution)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</si>
</sst>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topLeftCell="A4" zoomScale="145" zoomScaleNormal="200" zoomScalePageLayoutView="145" workbookViewId="0">
      <selection activeCell="I6" sqref="I6:M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43839</v>
      </c>
      <c r="L2" s="88"/>
      <c r="M2" s="88"/>
      <c r="N2" s="29"/>
      <c r="O2" s="29"/>
      <c r="P2" s="29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54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43529</v>
      </c>
      <c r="P8" s="96"/>
    </row>
    <row r="9" spans="1:16" s="33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5" customFormat="1" ht="12" customHeight="1" thickBot="1">
      <c r="A11" s="178"/>
      <c r="B11" s="151">
        <v>43838</v>
      </c>
      <c r="C11" s="152"/>
      <c r="D11" s="112">
        <v>33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3" t="s">
        <v>139</v>
      </c>
    </row>
    <row r="12" spans="1:16" s="35" customFormat="1" ht="12" customHeight="1" thickTop="1" thickBot="1">
      <c r="A12" s="178"/>
      <c r="B12" s="153">
        <v>43845</v>
      </c>
      <c r="C12" s="154"/>
      <c r="D12" s="102">
        <v>18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3" t="s">
        <v>139</v>
      </c>
    </row>
    <row r="13" spans="1:16" s="35" customFormat="1" ht="12" customHeight="1" thickTop="1" thickBot="1">
      <c r="A13" s="178"/>
      <c r="B13" s="153">
        <v>43852</v>
      </c>
      <c r="C13" s="154"/>
      <c r="D13" s="102">
        <v>28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3" t="s">
        <v>139</v>
      </c>
    </row>
    <row r="14" spans="1:16" s="35" customFormat="1" ht="12" customHeight="1" thickTop="1" thickBot="1">
      <c r="A14" s="178"/>
      <c r="B14" s="153">
        <v>43861</v>
      </c>
      <c r="C14" s="154"/>
      <c r="D14" s="102">
        <v>27</v>
      </c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3" t="s">
        <v>143</v>
      </c>
    </row>
    <row r="15" spans="1:16" s="35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8"/>
      <c r="B19" s="153">
        <v>43857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6</v>
      </c>
      <c r="M19" s="63"/>
      <c r="N19" s="62"/>
      <c r="O19" s="173"/>
      <c r="P19" s="44" t="s">
        <v>144</v>
      </c>
    </row>
    <row r="20" spans="1:16" s="35" customFormat="1" ht="12" customHeight="1" thickTop="1" thickBot="1">
      <c r="A20" s="178"/>
      <c r="B20" s="153">
        <v>43861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8</v>
      </c>
      <c r="M20" s="63"/>
      <c r="N20" s="62"/>
      <c r="O20" s="173"/>
      <c r="P20" s="44" t="s">
        <v>144</v>
      </c>
    </row>
    <row r="21" spans="1:16" s="35" customFormat="1" ht="12" customHeight="1" thickTop="1" thickBot="1">
      <c r="A21" s="178"/>
      <c r="B21" s="153">
        <v>43861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8</v>
      </c>
      <c r="M21" s="63"/>
      <c r="N21" s="62"/>
      <c r="O21" s="173"/>
      <c r="P21" s="44" t="s">
        <v>140</v>
      </c>
    </row>
    <row r="22" spans="1:16" s="35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4"/>
    </row>
    <row r="23" spans="1:16" s="35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4"/>
    </row>
    <row r="24" spans="1:16" s="35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4"/>
    </row>
    <row r="25" spans="1:16" s="35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4"/>
    </row>
    <row r="26" spans="1:16" s="35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4"/>
    </row>
    <row r="27" spans="1:16" s="35" customFormat="1" ht="12" customHeight="1" thickTop="1" thickBot="1">
      <c r="A27" s="179"/>
      <c r="B27" s="180">
        <v>43806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1</v>
      </c>
      <c r="O27" s="176"/>
      <c r="P27" s="45"/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54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6">
        <f>SUM(P31:P32)</f>
        <v>4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54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1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6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Elcasmer Acedo</v>
      </c>
      <c r="B52" s="142"/>
      <c r="C52" s="143"/>
      <c r="D52" s="143"/>
      <c r="E52" s="143"/>
      <c r="F52" s="143"/>
      <c r="G52" s="143" t="str">
        <f>I6</f>
        <v>Catherine Cusi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zoomScale="142" zoomScaleNormal="200" zoomScalePageLayoutView="142" workbookViewId="0">
      <selection activeCell="Q11" sqref="Q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Cebu</v>
      </c>
      <c r="B3" s="254"/>
      <c r="C3" s="254"/>
      <c r="D3" s="254"/>
      <c r="E3" s="254"/>
      <c r="F3" s="254" t="str">
        <f>'Summary of Activities'!I6</f>
        <v>Catherine Cusi</v>
      </c>
      <c r="G3" s="254"/>
      <c r="H3" s="254"/>
      <c r="I3" s="254"/>
      <c r="J3" s="254"/>
      <c r="K3" s="254"/>
      <c r="L3" s="254" t="str">
        <f>'Summary of Activities'!N6</f>
        <v>Elcasmer Acedo</v>
      </c>
      <c r="M3" s="254"/>
      <c r="N3" s="254"/>
      <c r="O3" s="254"/>
      <c r="P3" s="254"/>
      <c r="Q3" s="254"/>
      <c r="R3" s="254" t="str">
        <f>'Summary of Activities'!H6</f>
        <v>1-B</v>
      </c>
      <c r="S3" s="254"/>
      <c r="T3" s="279">
        <f>'Summary of Activities'!K2</f>
        <v>43839</v>
      </c>
      <c r="U3" s="254"/>
      <c r="V3" s="254"/>
      <c r="W3" s="280">
        <f>'Summary of Activities'!O8</f>
        <v>43529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43857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2" t="s">
        <v>142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7"/>
      <c r="D6" s="48"/>
      <c r="E6" s="49"/>
      <c r="F6" s="50"/>
      <c r="G6" s="48"/>
      <c r="H6" s="51"/>
      <c r="I6" s="47"/>
      <c r="J6" s="48"/>
      <c r="K6" s="49"/>
      <c r="L6" s="50"/>
      <c r="M6" s="48"/>
      <c r="N6" s="51"/>
      <c r="O6" s="47">
        <v>500</v>
      </c>
      <c r="P6" s="48">
        <v>32</v>
      </c>
      <c r="Q6" s="49">
        <v>10000</v>
      </c>
      <c r="R6" s="50"/>
      <c r="S6" s="48"/>
      <c r="T6" s="51"/>
      <c r="U6" s="53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149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148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43861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2" t="s">
        <v>142</v>
      </c>
      <c r="V10" s="203" t="s">
        <v>52</v>
      </c>
      <c r="W10" s="203"/>
      <c r="X10" s="204"/>
    </row>
    <row r="11" spans="1:24" s="7" customFormat="1" ht="13.5" thickBot="1">
      <c r="A11" s="220"/>
      <c r="B11" s="223"/>
      <c r="C11" s="47"/>
      <c r="D11" s="48"/>
      <c r="E11" s="49"/>
      <c r="F11" s="50"/>
      <c r="G11" s="48"/>
      <c r="H11" s="51"/>
      <c r="I11" s="47"/>
      <c r="J11" s="48"/>
      <c r="K11" s="49"/>
      <c r="L11" s="50"/>
      <c r="M11" s="48"/>
      <c r="N11" s="51"/>
      <c r="O11" s="47">
        <v>129</v>
      </c>
      <c r="P11" s="48">
        <v>48</v>
      </c>
      <c r="Q11" s="49">
        <v>150000</v>
      </c>
      <c r="R11" s="50"/>
      <c r="S11" s="48"/>
      <c r="T11" s="51"/>
      <c r="U11" s="53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146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147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43861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2" t="s">
        <v>142</v>
      </c>
      <c r="V15" s="203" t="s">
        <v>52</v>
      </c>
      <c r="W15" s="203"/>
      <c r="X15" s="204"/>
    </row>
    <row r="16" spans="1:24" s="7" customFormat="1" ht="13.5" thickBot="1">
      <c r="A16" s="220"/>
      <c r="B16" s="223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100</v>
      </c>
      <c r="P16" s="48">
        <v>16</v>
      </c>
      <c r="Q16" s="49">
        <v>28000</v>
      </c>
      <c r="R16" s="50"/>
      <c r="S16" s="48"/>
      <c r="T16" s="51"/>
      <c r="U16" s="53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145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141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2" t="s">
        <v>142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/>
      <c r="P21" s="48"/>
      <c r="Q21" s="49"/>
      <c r="R21" s="50"/>
      <c r="S21" s="48"/>
      <c r="T21" s="51"/>
      <c r="U21" s="53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2" t="s">
        <v>142</v>
      </c>
      <c r="V25" s="203" t="s">
        <v>52</v>
      </c>
      <c r="W25" s="203"/>
      <c r="X25" s="204"/>
    </row>
    <row r="26" spans="1:24" s="7" customFormat="1" ht="13.5" thickBot="1">
      <c r="A26" s="220"/>
      <c r="B26" s="223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2" t="s">
        <v>142</v>
      </c>
      <c r="V30" s="203" t="s">
        <v>52</v>
      </c>
      <c r="W30" s="203"/>
      <c r="X30" s="204"/>
    </row>
    <row r="31" spans="1:24" s="7" customFormat="1" ht="13.5" thickBot="1">
      <c r="A31" s="220"/>
      <c r="B31" s="223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2" t="s">
        <v>142</v>
      </c>
      <c r="V35" s="203" t="s">
        <v>52</v>
      </c>
      <c r="W35" s="203"/>
      <c r="X35" s="204"/>
    </row>
    <row r="36" spans="1:24" s="7" customFormat="1" ht="13.5" thickBot="1">
      <c r="A36" s="220"/>
      <c r="B36" s="223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2" t="s">
        <v>142</v>
      </c>
      <c r="V40" s="203" t="s">
        <v>52</v>
      </c>
      <c r="W40" s="203"/>
      <c r="X40" s="204"/>
    </row>
    <row r="41" spans="1:24" s="7" customFormat="1" ht="13.5" thickBot="1">
      <c r="A41" s="220"/>
      <c r="B41" s="223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729</v>
      </c>
      <c r="G51" s="278"/>
      <c r="H51" s="277">
        <f>P6+P11+P16+P21+P26+P31+P36+P41</f>
        <v>96</v>
      </c>
      <c r="I51" s="278"/>
      <c r="J51" s="271">
        <f>Q6+Q11+Q16+Q21+Q26+Q31+Q36+Q41</f>
        <v>188000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729</v>
      </c>
      <c r="G54" s="262"/>
      <c r="H54" s="261">
        <f>SUM(H47:I52)</f>
        <v>96</v>
      </c>
      <c r="I54" s="262"/>
      <c r="J54" s="258">
        <f>SUM(J47:L52)</f>
        <v>188000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2020-03-05T11:06:15Z</dcterms:modified>
</cp:coreProperties>
</file>